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Рабочий стол\Фуд\"/>
    </mc:Choice>
  </mc:AlternateContent>
  <xr:revisionPtr revIDLastSave="0" documentId="13_ncr:1_{9FE2B9B4-2554-4CBC-BBD1-FF24D1CF16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5" i="1" l="1"/>
  <c r="G108" i="1"/>
  <c r="G119" i="1" s="1"/>
  <c r="H108" i="1"/>
  <c r="I108" i="1"/>
  <c r="J108" i="1"/>
  <c r="F108" i="1"/>
  <c r="H13" i="1"/>
  <c r="G13" i="1"/>
  <c r="L194" i="1"/>
  <c r="L184" i="1"/>
  <c r="L195" i="1" s="1"/>
  <c r="L17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19" i="1"/>
  <c r="I119" i="1"/>
  <c r="H119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I13" i="1"/>
  <c r="J13" i="1"/>
  <c r="F13" i="1"/>
  <c r="G43" i="1" l="1"/>
  <c r="I43" i="1"/>
  <c r="I62" i="1"/>
  <c r="G100" i="1"/>
  <c r="I100" i="1"/>
  <c r="H138" i="1"/>
  <c r="J138" i="1"/>
  <c r="H157" i="1"/>
  <c r="J157" i="1"/>
  <c r="H176" i="1"/>
  <c r="J176" i="1"/>
  <c r="H195" i="1"/>
  <c r="J195" i="1"/>
  <c r="F43" i="1"/>
  <c r="H43" i="1"/>
  <c r="J43" i="1"/>
  <c r="F62" i="1"/>
  <c r="H62" i="1"/>
  <c r="J62" i="1"/>
  <c r="F81" i="1"/>
  <c r="J81" i="1"/>
  <c r="F100" i="1"/>
  <c r="H100" i="1"/>
  <c r="J100" i="1"/>
  <c r="G138" i="1"/>
  <c r="I138" i="1"/>
  <c r="G157" i="1"/>
  <c r="I157" i="1"/>
  <c r="G176" i="1"/>
  <c r="I176" i="1"/>
  <c r="G195" i="1"/>
  <c r="I195" i="1"/>
  <c r="L24" i="1"/>
  <c r="L43" i="1"/>
  <c r="L62" i="1"/>
  <c r="L81" i="1"/>
  <c r="L100" i="1"/>
  <c r="L119" i="1"/>
  <c r="L138" i="1"/>
  <c r="L157" i="1"/>
  <c r="L176" i="1"/>
  <c r="H81" i="1"/>
  <c r="G81" i="1"/>
  <c r="I81" i="1"/>
  <c r="G62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L196" i="1"/>
  <c r="I196" i="1"/>
  <c r="F196" i="1"/>
  <c r="H196" i="1"/>
</calcChain>
</file>

<file path=xl/sharedStrings.xml><?xml version="1.0" encoding="utf-8"?>
<sst xmlns="http://schemas.openxmlformats.org/spreadsheetml/2006/main" count="259" uniqueCount="80">
  <si>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</si>
  <si>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</si>
  <si>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</si>
  <si>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</si>
  <si>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</si>
  <si>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</si>
  <si>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</si>
  <si>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</si>
  <si>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</si>
  <si>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</si>
  <si>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</si>
  <si>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</si>
  <si>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</si>
  <si>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</si>
  <si>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</si>
  <si>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</si>
  <si>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</si>
  <si>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</si>
  <si>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</si>
  <si>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</si>
  <si>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</si>
  <si>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</si>
  <si>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</si>
  <si>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</si>
  <si>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</si>
  <si>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</si>
  <si>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</si>
  <si>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</si>
  <si>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</si>
  <si>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</si>
  <si>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</si>
  <si>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</si>
  <si>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</si>
  <si>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</si>
  <si>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</si>
  <si>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</si>
  <si>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</si>
  <si>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</si>
  <si>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</si>
  <si>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замороженными ягодами и сахаром</t>
  </si>
  <si>
    <t>Печенье (поштучно)</t>
  </si>
  <si>
    <t>пром.пр-во</t>
  </si>
  <si>
    <t>Чай с лимоном</t>
  </si>
  <si>
    <t xml:space="preserve">Хлеб пшеничный </t>
  </si>
  <si>
    <t>Яблоко</t>
  </si>
  <si>
    <t xml:space="preserve">Запеканка из творога, макароны отварные с сыром и маслом </t>
  </si>
  <si>
    <t xml:space="preserve">Чай с сахаром </t>
  </si>
  <si>
    <t>Кондитерское изделие</t>
  </si>
  <si>
    <t xml:space="preserve">Кофейный напиток </t>
  </si>
  <si>
    <t>Каша молочная "дружба" с маслом сливочным, блинчики с молоком сгущенным</t>
  </si>
  <si>
    <t>Яблоки мытые поштучно</t>
  </si>
  <si>
    <t xml:space="preserve">Напиток шоколадный </t>
  </si>
  <si>
    <t>Котлеты рубленные из бройлеров-цыплят , макароны отварные</t>
  </si>
  <si>
    <t>Фрукты мытые поштучно</t>
  </si>
  <si>
    <t>Каша молочная пшенная вязкая  с маслом сливочным, олдьи с молоком сгущ.</t>
  </si>
  <si>
    <t>Батон нарезной</t>
  </si>
  <si>
    <t xml:space="preserve">Сок фруктовый </t>
  </si>
  <si>
    <t>Каша молочная "дружба" с маслом сливочным, блинчики.</t>
  </si>
  <si>
    <t>Горячий бутерброд с сыром и маслом сливочным, яйцо,вареное вкрутую, каша молочная рисовая с маслом сливочным</t>
  </si>
  <si>
    <t>Котлеты, картофельное пюре , помидор</t>
  </si>
  <si>
    <t>Вареники с картофелем из п/ф с маслом ,сыр, салат из белокачанной капусты</t>
  </si>
  <si>
    <t>Котлеты, рис с овощами, помидор</t>
  </si>
  <si>
    <t>54-6гн-2020</t>
  </si>
  <si>
    <t>пром. произ-во</t>
  </si>
  <si>
    <t>Лапшина 302,10, Тутельян 213</t>
  </si>
  <si>
    <t>Тутельян 368</t>
  </si>
  <si>
    <t>Лапшина 685</t>
  </si>
  <si>
    <t>Лапшина 366, 54-3г-2020</t>
  </si>
  <si>
    <t>Лапшина 451,553</t>
  </si>
  <si>
    <t>Лапшина 302 ТТК6093</t>
  </si>
  <si>
    <t>Лапшина 691</t>
  </si>
  <si>
    <t>Лапшина 693</t>
  </si>
  <si>
    <t>Лапшина 499,516</t>
  </si>
  <si>
    <t>Лапшина 302 ТТК6095</t>
  </si>
  <si>
    <t>Лапшина 719, 43,Тутельян 7</t>
  </si>
  <si>
    <t>Лапшина 707</t>
  </si>
  <si>
    <t>Лапшина 451,Тутельян 315</t>
  </si>
  <si>
    <t>МОАУ "СОШ № 52 г. Орска"</t>
  </si>
  <si>
    <t>Кайдашова Л.Б.</t>
  </si>
  <si>
    <t>Генеральный директор ООО "КШП"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</si>
</sst>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0" borderId="2" xfId="1" applyBorder="1" applyAlignment="1">
      <alignment horizontal="left" wrapText="1"/>
    </xf>
    <xf numFmtId="0" fontId="12" fillId="0" borderId="0" xfId="0" applyFont="1"/>
    <xf numFmtId="0" fontId="11" fillId="0" borderId="2" xfId="1" applyBorder="1" applyAlignment="1">
      <alignment horizontal="center"/>
    </xf>
    <xf numFmtId="2" fontId="11" fillId="0" borderId="5" xfId="1" applyNumberForma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1" fontId="11" fillId="0" borderId="2" xfId="1" applyNumberFormat="1" applyBorder="1" applyAlignment="1">
      <alignment horizontal="center"/>
    </xf>
    <xf numFmtId="164" fontId="11" fillId="0" borderId="5" xfId="1" applyNumberFormat="1" applyBorder="1" applyAlignment="1">
      <alignment horizontal="center"/>
    </xf>
    <xf numFmtId="2" fontId="11" fillId="0" borderId="2" xfId="1" applyNumberFormat="1" applyBorder="1" applyAlignment="1">
      <alignment horizontal="center"/>
    </xf>
    <xf numFmtId="1" fontId="11" fillId="0" borderId="5" xfId="1" applyNumberFormat="1" applyBorder="1" applyAlignment="1">
      <alignment horizontal="center"/>
    </xf>
    <xf numFmtId="0" fontId="12" fillId="4" borderId="1" xfId="0" applyFont="1" applyFill="1" applyBorder="1" applyAlignment="1" applyProtection="1">
      <alignment horizontal="center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2" fontId="13" fillId="0" borderId="2" xfId="1" applyNumberFormat="1" applyFont="1" applyBorder="1" applyAlignment="1">
      <alignment horizontal="center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wrapText="1"/>
      <protection locked="0"/>
    </xf>
    <xf numFmtId="2" fontId="14" fillId="0" borderId="2" xfId="1" applyNumberFormat="1" applyFont="1" applyBorder="1" applyAlignment="1">
      <alignment horizontal="center"/>
    </xf>
    <xf numFmtId="0" fontId="12" fillId="4" borderId="17" xfId="0" applyFont="1" applyFill="1" applyBorder="1" applyAlignment="1" applyProtection="1">
      <alignment horizontal="center" wrapText="1"/>
      <protection locked="0"/>
    </xf>
    <xf numFmtId="0" fontId="13" fillId="0" borderId="2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2" fillId="0" borderId="24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13" fillId="0" borderId="25" xfId="0" applyFont="1" applyBorder="1" applyAlignment="1">
      <alignment horizontal="left" wrapText="1"/>
    </xf>
    <xf numFmtId="0" fontId="13" fillId="0" borderId="24" xfId="2" applyFont="1" applyBorder="1" applyAlignment="1">
      <alignment horizontal="left" wrapText="1"/>
    </xf>
    <xf numFmtId="0" fontId="15" fillId="4" borderId="2" xfId="0" applyFont="1" applyFill="1" applyBorder="1" applyAlignment="1">
      <alignment horizontal="left" wrapText="1"/>
    </xf>
    <xf numFmtId="2" fontId="13" fillId="4" borderId="2" xfId="1" applyNumberFormat="1" applyFont="1" applyFill="1" applyBorder="1" applyAlignment="1">
      <alignment horizontal="left" wrapText="1"/>
    </xf>
    <xf numFmtId="0" fontId="12" fillId="4" borderId="2" xfId="0" applyFont="1" applyFill="1" applyBorder="1" applyAlignment="1">
      <alignment horizontal="left" wrapText="1"/>
    </xf>
    <xf numFmtId="0" fontId="13" fillId="0" borderId="2" xfId="1" applyFont="1" applyBorder="1" applyAlignment="1">
      <alignment horizontal="left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_7-11 лет" xfId="2" xr:uid="{00000000-0005-0000-0000-000001000000}"/>
    <cellStyle name="Обычный_Лист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" style="67" customWidth="1"/>
    <col min="12" max="12" width="9.140625" style="60"/>
    <col min="13" max="16384" width="9.140625" style="2"/>
  </cols>
  <sheetData>
    <row r="1" spans="1:12" ht="15" x14ac:dyDescent="0.25">
      <c r="A1" s="1" t="s">
        <v>7</v>
      </c>
      <c r="C1" s="79" t="s">
        <v>77</v>
      </c>
      <c r="D1" s="80"/>
      <c r="E1" s="80"/>
      <c r="F1" s="12" t="s">
        <v>16</v>
      </c>
      <c r="G1" s="2" t="s">
        <v>17</v>
      </c>
      <c r="H1" s="81" t="s">
        <v>79</v>
      </c>
      <c r="I1" s="81"/>
      <c r="J1" s="81"/>
      <c r="K1" s="81"/>
    </row>
    <row r="2" spans="1:12" ht="18" x14ac:dyDescent="0.2">
      <c r="A2" s="35" t="s">
        <v>6</v>
      </c>
      <c r="C2" s="2"/>
      <c r="G2" s="2" t="s">
        <v>18</v>
      </c>
      <c r="H2" s="81" t="s">
        <v>78</v>
      </c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77">
        <v>3</v>
      </c>
      <c r="I3" s="77">
        <v>9</v>
      </c>
      <c r="J3" s="78">
        <v>2024</v>
      </c>
      <c r="K3" s="66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4.5" x14ac:dyDescent="0.25">
      <c r="A6" s="20">
        <v>1</v>
      </c>
      <c r="B6" s="21">
        <v>1</v>
      </c>
      <c r="C6" s="22" t="s">
        <v>20</v>
      </c>
      <c r="D6" s="5" t="s">
        <v>21</v>
      </c>
      <c r="E6" s="45" t="s">
        <v>58</v>
      </c>
      <c r="F6" s="47">
        <v>295</v>
      </c>
      <c r="G6" s="48">
        <v>15.03</v>
      </c>
      <c r="H6" s="48">
        <v>15.95</v>
      </c>
      <c r="I6" s="48">
        <v>45.88</v>
      </c>
      <c r="J6" s="48">
        <v>389</v>
      </c>
      <c r="K6" s="65" t="s">
        <v>64</v>
      </c>
      <c r="L6" s="56">
        <v>56.85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57"/>
    </row>
    <row r="8" spans="1:12" ht="15" x14ac:dyDescent="0.25">
      <c r="A8" s="23"/>
      <c r="B8" s="15"/>
      <c r="C8" s="11"/>
      <c r="D8" s="7" t="s">
        <v>22</v>
      </c>
      <c r="E8" s="45" t="s">
        <v>39</v>
      </c>
      <c r="F8" s="50">
        <v>200</v>
      </c>
      <c r="G8" s="51">
        <v>0.3</v>
      </c>
      <c r="H8" s="48">
        <v>0.09</v>
      </c>
      <c r="I8" s="48">
        <v>10.84</v>
      </c>
      <c r="J8" s="48">
        <v>45.35</v>
      </c>
      <c r="K8" s="64" t="s">
        <v>62</v>
      </c>
      <c r="L8" s="56">
        <v>8</v>
      </c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1"/>
      <c r="L9" s="57"/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57"/>
    </row>
    <row r="11" spans="1:12" ht="15" x14ac:dyDescent="0.25">
      <c r="A11" s="23"/>
      <c r="B11" s="15"/>
      <c r="C11" s="11"/>
      <c r="D11" s="6"/>
      <c r="E11" s="45" t="s">
        <v>40</v>
      </c>
      <c r="F11" s="50">
        <v>10</v>
      </c>
      <c r="G11" s="51">
        <v>0.7</v>
      </c>
      <c r="H11" s="53">
        <v>2</v>
      </c>
      <c r="I11" s="51">
        <v>6.4</v>
      </c>
      <c r="J11" s="53">
        <v>47</v>
      </c>
      <c r="K11" s="67" t="s">
        <v>41</v>
      </c>
      <c r="L11" s="56">
        <v>3.67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57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16.03</v>
      </c>
      <c r="H13" s="19">
        <f t="shared" si="0"/>
        <v>18.04</v>
      </c>
      <c r="I13" s="19">
        <f t="shared" si="0"/>
        <v>63.12</v>
      </c>
      <c r="J13" s="19">
        <f t="shared" si="0"/>
        <v>481.35</v>
      </c>
      <c r="K13" s="25"/>
      <c r="L13" s="19">
        <f t="shared" ref="L13" si="1">SUM(L6:L12)</f>
        <v>68.52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57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57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57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57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57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57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57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7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57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58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505</v>
      </c>
      <c r="G24" s="32">
        <f t="shared" ref="G24:J24" si="4">G13+G23</f>
        <v>16.03</v>
      </c>
      <c r="H24" s="32">
        <f t="shared" si="4"/>
        <v>18.04</v>
      </c>
      <c r="I24" s="32">
        <f t="shared" si="4"/>
        <v>63.12</v>
      </c>
      <c r="J24" s="32">
        <f t="shared" si="4"/>
        <v>481.35</v>
      </c>
      <c r="K24" s="32"/>
      <c r="L24" s="32">
        <f t="shared" ref="L24" si="5">L13+L23</f>
        <v>68.52</v>
      </c>
    </row>
    <row r="25" spans="1:12" ht="23.25" x14ac:dyDescent="0.25">
      <c r="A25" s="14">
        <v>1</v>
      </c>
      <c r="B25" s="15">
        <v>2</v>
      </c>
      <c r="C25" s="22" t="s">
        <v>20</v>
      </c>
      <c r="D25" s="5" t="s">
        <v>21</v>
      </c>
      <c r="E25" s="45" t="s">
        <v>45</v>
      </c>
      <c r="F25" s="54">
        <v>175</v>
      </c>
      <c r="G25" s="54">
        <v>21.71</v>
      </c>
      <c r="H25" s="54">
        <v>12.16</v>
      </c>
      <c r="I25" s="54">
        <v>39.67</v>
      </c>
      <c r="J25" s="54">
        <v>355.32000000000005</v>
      </c>
      <c r="K25" s="68" t="s">
        <v>67</v>
      </c>
      <c r="L25" s="54">
        <v>48.65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57"/>
    </row>
    <row r="27" spans="1:12" ht="15" x14ac:dyDescent="0.25">
      <c r="A27" s="14"/>
      <c r="B27" s="15"/>
      <c r="C27" s="11"/>
      <c r="D27" s="7" t="s">
        <v>22</v>
      </c>
      <c r="E27" s="45" t="s">
        <v>42</v>
      </c>
      <c r="F27" s="47">
        <v>205</v>
      </c>
      <c r="G27" s="48">
        <v>0.24</v>
      </c>
      <c r="H27" s="53">
        <v>0</v>
      </c>
      <c r="I27" s="48">
        <v>7.21</v>
      </c>
      <c r="J27" s="48">
        <v>27.83</v>
      </c>
      <c r="K27" s="68" t="s">
        <v>66</v>
      </c>
      <c r="L27" s="56">
        <v>2.74</v>
      </c>
    </row>
    <row r="28" spans="1:12" ht="23.25" x14ac:dyDescent="0.25">
      <c r="A28" s="14"/>
      <c r="B28" s="15"/>
      <c r="C28" s="11"/>
      <c r="D28" s="7" t="s">
        <v>23</v>
      </c>
      <c r="E28" s="45" t="s">
        <v>43</v>
      </c>
      <c r="F28" s="50">
        <v>20</v>
      </c>
      <c r="G28" s="48">
        <v>1.52</v>
      </c>
      <c r="H28" s="48">
        <v>0.18</v>
      </c>
      <c r="I28" s="48">
        <v>9.68</v>
      </c>
      <c r="J28" s="51">
        <v>46.4</v>
      </c>
      <c r="K28" s="71" t="s">
        <v>63</v>
      </c>
      <c r="L28" s="56">
        <v>1.33</v>
      </c>
    </row>
    <row r="29" spans="1:12" ht="15" x14ac:dyDescent="0.25">
      <c r="A29" s="14"/>
      <c r="B29" s="15"/>
      <c r="C29" s="11"/>
      <c r="D29" s="7" t="s">
        <v>24</v>
      </c>
      <c r="E29" s="46" t="s">
        <v>44</v>
      </c>
      <c r="F29" s="50">
        <v>100</v>
      </c>
      <c r="G29" s="51">
        <v>0.4</v>
      </c>
      <c r="H29" s="51">
        <v>0.4</v>
      </c>
      <c r="I29" s="51">
        <v>9.8000000000000007</v>
      </c>
      <c r="J29" s="51">
        <v>44.4</v>
      </c>
      <c r="K29" s="71" t="s">
        <v>65</v>
      </c>
      <c r="L29" s="56">
        <v>15.8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57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57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23.869999999999997</v>
      </c>
      <c r="H32" s="19">
        <f t="shared" ref="H32" si="7">SUM(H25:H31)</f>
        <v>12.74</v>
      </c>
      <c r="I32" s="19">
        <f t="shared" ref="I32" si="8">SUM(I25:I31)</f>
        <v>66.36</v>
      </c>
      <c r="J32" s="19">
        <f t="shared" ref="J32:L32" si="9">SUM(J25:J31)</f>
        <v>473.95</v>
      </c>
      <c r="K32" s="25"/>
      <c r="L32" s="19">
        <f t="shared" si="9"/>
        <v>68.52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57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57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57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57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57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57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57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57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57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58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500</v>
      </c>
      <c r="G43" s="32">
        <f t="shared" ref="G43" si="14">G32+G42</f>
        <v>23.869999999999997</v>
      </c>
      <c r="H43" s="32">
        <f t="shared" ref="H43" si="15">H32+H42</f>
        <v>12.74</v>
      </c>
      <c r="I43" s="32">
        <f t="shared" ref="I43" si="16">I32+I42</f>
        <v>66.36</v>
      </c>
      <c r="J43" s="32">
        <f t="shared" ref="J43:L43" si="17">J32+J42</f>
        <v>473.95</v>
      </c>
      <c r="K43" s="32"/>
      <c r="L43" s="32">
        <f t="shared" si="17"/>
        <v>68.52</v>
      </c>
    </row>
    <row r="44" spans="1:12" ht="23.25" x14ac:dyDescent="0.25">
      <c r="A44" s="20">
        <v>1</v>
      </c>
      <c r="B44" s="21">
        <v>3</v>
      </c>
      <c r="C44" s="22" t="s">
        <v>20</v>
      </c>
      <c r="D44" s="5" t="s">
        <v>21</v>
      </c>
      <c r="E44" s="45" t="s">
        <v>59</v>
      </c>
      <c r="F44" s="54">
        <v>260</v>
      </c>
      <c r="G44" s="54">
        <v>10.73</v>
      </c>
      <c r="H44" s="54">
        <v>13.71</v>
      </c>
      <c r="I44" s="54">
        <v>30.01</v>
      </c>
      <c r="J44" s="54">
        <v>296.86</v>
      </c>
      <c r="K44" s="68" t="s">
        <v>68</v>
      </c>
      <c r="L44" s="54">
        <v>62.34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57"/>
    </row>
    <row r="46" spans="1:12" ht="15" x14ac:dyDescent="0.25">
      <c r="A46" s="23"/>
      <c r="B46" s="15"/>
      <c r="C46" s="11"/>
      <c r="D46" s="7" t="s">
        <v>22</v>
      </c>
      <c r="E46" s="45" t="s">
        <v>46</v>
      </c>
      <c r="F46" s="50">
        <v>200</v>
      </c>
      <c r="G46" s="48">
        <v>0.09</v>
      </c>
      <c r="H46" s="48">
        <v>0.02</v>
      </c>
      <c r="I46" s="48">
        <v>12.01</v>
      </c>
      <c r="J46" s="48">
        <v>48.61</v>
      </c>
      <c r="K46" s="68" t="s">
        <v>66</v>
      </c>
      <c r="L46" s="56">
        <v>1.89</v>
      </c>
    </row>
    <row r="47" spans="1:12" ht="23.25" x14ac:dyDescent="0.25">
      <c r="A47" s="23"/>
      <c r="B47" s="15"/>
      <c r="C47" s="11"/>
      <c r="D47" s="7" t="s">
        <v>23</v>
      </c>
      <c r="E47" s="45" t="s">
        <v>43</v>
      </c>
      <c r="F47" s="50">
        <v>40</v>
      </c>
      <c r="G47" s="48">
        <v>3.04</v>
      </c>
      <c r="H47" s="48">
        <v>0.36</v>
      </c>
      <c r="I47" s="48">
        <v>19.36</v>
      </c>
      <c r="J47" s="51">
        <v>92.8</v>
      </c>
      <c r="K47" s="71" t="s">
        <v>63</v>
      </c>
      <c r="L47" s="56">
        <v>2.67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57"/>
    </row>
    <row r="49" spans="1:12" ht="23.25" x14ac:dyDescent="0.25">
      <c r="A49" s="23"/>
      <c r="B49" s="15"/>
      <c r="C49" s="11"/>
      <c r="D49" s="6"/>
      <c r="E49" s="55" t="s">
        <v>47</v>
      </c>
      <c r="F49" s="50">
        <v>10</v>
      </c>
      <c r="G49" s="51">
        <v>0.7</v>
      </c>
      <c r="H49" s="53">
        <v>2</v>
      </c>
      <c r="I49" s="51">
        <v>6.4</v>
      </c>
      <c r="J49" s="53">
        <v>47</v>
      </c>
      <c r="K49" s="71" t="s">
        <v>63</v>
      </c>
      <c r="L49" s="56">
        <v>1.62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57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14.559999999999999</v>
      </c>
      <c r="H51" s="19">
        <f t="shared" ref="H51" si="19">SUM(H44:H50)</f>
        <v>16.09</v>
      </c>
      <c r="I51" s="19">
        <f t="shared" ref="I51" si="20">SUM(I44:I50)</f>
        <v>67.78</v>
      </c>
      <c r="J51" s="19">
        <f t="shared" ref="J51:L51" si="21">SUM(J44:J50)</f>
        <v>485.27000000000004</v>
      </c>
      <c r="K51" s="25"/>
      <c r="L51" s="58">
        <f t="shared" si="21"/>
        <v>68.52000000000001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57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57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57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57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57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57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57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57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57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58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510</v>
      </c>
      <c r="G62" s="32">
        <f t="shared" ref="G62" si="26">G51+G61</f>
        <v>14.559999999999999</v>
      </c>
      <c r="H62" s="32">
        <f t="shared" ref="H62" si="27">H51+H61</f>
        <v>16.09</v>
      </c>
      <c r="I62" s="32">
        <f t="shared" ref="I62" si="28">I51+I61</f>
        <v>67.78</v>
      </c>
      <c r="J62" s="32">
        <f t="shared" ref="J62:L62" si="29">J51+J61</f>
        <v>485.27000000000004</v>
      </c>
      <c r="K62" s="32"/>
      <c r="L62" s="32">
        <f t="shared" si="29"/>
        <v>68.52000000000001</v>
      </c>
    </row>
    <row r="63" spans="1:12" ht="23.25" x14ac:dyDescent="0.25">
      <c r="A63" s="20">
        <v>1</v>
      </c>
      <c r="B63" s="21">
        <v>4</v>
      </c>
      <c r="C63" s="22" t="s">
        <v>20</v>
      </c>
      <c r="D63" s="5" t="s">
        <v>21</v>
      </c>
      <c r="E63" s="45" t="s">
        <v>49</v>
      </c>
      <c r="F63" s="54">
        <v>268</v>
      </c>
      <c r="G63" s="54">
        <v>10.26</v>
      </c>
      <c r="H63" s="54">
        <v>10.459999999999999</v>
      </c>
      <c r="I63" s="54">
        <v>61.41</v>
      </c>
      <c r="J63" s="54">
        <v>380.29</v>
      </c>
      <c r="K63" s="70" t="s">
        <v>69</v>
      </c>
      <c r="L63" s="49">
        <v>39.39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57"/>
    </row>
    <row r="65" spans="1:12" ht="15" x14ac:dyDescent="0.25">
      <c r="A65" s="23"/>
      <c r="B65" s="15"/>
      <c r="C65" s="11"/>
      <c r="D65" s="7" t="s">
        <v>22</v>
      </c>
      <c r="E65" s="45" t="s">
        <v>48</v>
      </c>
      <c r="F65" s="50">
        <v>180</v>
      </c>
      <c r="G65" s="48">
        <v>3.01</v>
      </c>
      <c r="H65" s="48">
        <v>2.34</v>
      </c>
      <c r="I65" s="51">
        <v>10.199999999999999</v>
      </c>
      <c r="J65" s="48">
        <v>74.010000000000005</v>
      </c>
      <c r="K65" s="72" t="s">
        <v>70</v>
      </c>
      <c r="L65" s="56">
        <v>11.76</v>
      </c>
    </row>
    <row r="66" spans="1:12" ht="23.25" x14ac:dyDescent="0.25">
      <c r="A66" s="23"/>
      <c r="B66" s="15"/>
      <c r="C66" s="11"/>
      <c r="D66" s="7" t="s">
        <v>23</v>
      </c>
      <c r="E66" s="45" t="s">
        <v>43</v>
      </c>
      <c r="F66" s="50">
        <v>20</v>
      </c>
      <c r="G66" s="48">
        <v>1.52</v>
      </c>
      <c r="H66" s="48">
        <v>0.18</v>
      </c>
      <c r="I66" s="48">
        <v>9.68</v>
      </c>
      <c r="J66" s="51">
        <v>46.4</v>
      </c>
      <c r="K66" s="71" t="s">
        <v>63</v>
      </c>
      <c r="L66" s="52">
        <v>1.33</v>
      </c>
    </row>
    <row r="67" spans="1:12" ht="23.25" x14ac:dyDescent="0.25">
      <c r="A67" s="23"/>
      <c r="B67" s="15"/>
      <c r="C67" s="11"/>
      <c r="D67" s="7" t="s">
        <v>24</v>
      </c>
      <c r="E67" s="45" t="s">
        <v>50</v>
      </c>
      <c r="F67" s="50">
        <v>100</v>
      </c>
      <c r="G67" s="51">
        <v>0.4</v>
      </c>
      <c r="H67" s="51">
        <v>0.4</v>
      </c>
      <c r="I67" s="51">
        <v>9.8000000000000007</v>
      </c>
      <c r="J67" s="51">
        <v>44.4</v>
      </c>
      <c r="K67" s="71" t="s">
        <v>63</v>
      </c>
      <c r="L67" s="52">
        <v>16.04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57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57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568</v>
      </c>
      <c r="G70" s="19">
        <f t="shared" ref="G70" si="30">SUM(G63:G69)</f>
        <v>15.19</v>
      </c>
      <c r="H70" s="19">
        <f t="shared" ref="H70" si="31">SUM(H63:H69)</f>
        <v>13.379999999999999</v>
      </c>
      <c r="I70" s="19">
        <f t="shared" ref="I70" si="32">SUM(I63:I69)</f>
        <v>91.089999999999989</v>
      </c>
      <c r="J70" s="19">
        <f t="shared" ref="J70:L70" si="33">SUM(J63:J69)</f>
        <v>545.1</v>
      </c>
      <c r="K70" s="25"/>
      <c r="L70" s="19">
        <f t="shared" si="33"/>
        <v>68.52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57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57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57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57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57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57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57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57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57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58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568</v>
      </c>
      <c r="G81" s="32">
        <f t="shared" ref="G81" si="38">G70+G80</f>
        <v>15.19</v>
      </c>
      <c r="H81" s="32">
        <f t="shared" ref="H81" si="39">H70+H80</f>
        <v>13.379999999999999</v>
      </c>
      <c r="I81" s="32">
        <f t="shared" ref="I81" si="40">I70+I80</f>
        <v>91.089999999999989</v>
      </c>
      <c r="J81" s="32">
        <f t="shared" ref="J81:L81" si="41">J70+J80</f>
        <v>545.1</v>
      </c>
      <c r="K81" s="32"/>
      <c r="L81" s="32">
        <f t="shared" si="41"/>
        <v>68.52</v>
      </c>
    </row>
    <row r="82" spans="1:12" ht="23.25" x14ac:dyDescent="0.25">
      <c r="A82" s="20">
        <v>1</v>
      </c>
      <c r="B82" s="21">
        <v>5</v>
      </c>
      <c r="C82" s="22" t="s">
        <v>20</v>
      </c>
      <c r="D82" s="5" t="s">
        <v>21</v>
      </c>
      <c r="E82" s="45" t="s">
        <v>52</v>
      </c>
      <c r="F82" s="54">
        <v>210</v>
      </c>
      <c r="G82" s="54">
        <v>16.53</v>
      </c>
      <c r="H82" s="54">
        <v>13.3</v>
      </c>
      <c r="I82" s="54">
        <v>41.2</v>
      </c>
      <c r="J82" s="54">
        <v>343.05</v>
      </c>
      <c r="K82" s="72" t="s">
        <v>72</v>
      </c>
      <c r="L82" s="54">
        <v>39.74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57"/>
    </row>
    <row r="84" spans="1:12" ht="15" x14ac:dyDescent="0.25">
      <c r="A84" s="23"/>
      <c r="B84" s="15"/>
      <c r="C84" s="11"/>
      <c r="D84" s="7" t="s">
        <v>22</v>
      </c>
      <c r="E84" s="45" t="s">
        <v>51</v>
      </c>
      <c r="F84" s="50">
        <v>200</v>
      </c>
      <c r="G84" s="48">
        <v>2.97</v>
      </c>
      <c r="H84" s="48">
        <v>2.37</v>
      </c>
      <c r="I84" s="48">
        <v>15.54</v>
      </c>
      <c r="J84" s="48">
        <v>95.69</v>
      </c>
      <c r="K84" s="73" t="s">
        <v>71</v>
      </c>
      <c r="L84" s="52">
        <v>13.36</v>
      </c>
    </row>
    <row r="85" spans="1:12" ht="23.25" x14ac:dyDescent="0.25">
      <c r="A85" s="23"/>
      <c r="B85" s="15"/>
      <c r="C85" s="11"/>
      <c r="D85" s="7" t="s">
        <v>23</v>
      </c>
      <c r="E85" s="45" t="s">
        <v>43</v>
      </c>
      <c r="F85" s="50">
        <v>20</v>
      </c>
      <c r="G85" s="48">
        <v>1.52</v>
      </c>
      <c r="H85" s="48">
        <v>0.18</v>
      </c>
      <c r="I85" s="48">
        <v>9.68</v>
      </c>
      <c r="J85" s="51">
        <v>46.4</v>
      </c>
      <c r="K85" s="71" t="s">
        <v>63</v>
      </c>
      <c r="L85" s="52">
        <v>1.33</v>
      </c>
    </row>
    <row r="86" spans="1:12" ht="23.25" x14ac:dyDescent="0.25">
      <c r="A86" s="23"/>
      <c r="B86" s="15"/>
      <c r="C86" s="11"/>
      <c r="D86" s="7" t="s">
        <v>24</v>
      </c>
      <c r="E86" s="45" t="s">
        <v>50</v>
      </c>
      <c r="F86" s="50">
        <v>100</v>
      </c>
      <c r="G86" s="51">
        <v>0.4</v>
      </c>
      <c r="H86" s="51">
        <v>0.4</v>
      </c>
      <c r="I86" s="51">
        <v>9.8000000000000007</v>
      </c>
      <c r="J86" s="51">
        <v>44.4</v>
      </c>
      <c r="K86" s="71" t="s">
        <v>63</v>
      </c>
      <c r="L86" s="52">
        <v>14.09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57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57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21.419999999999998</v>
      </c>
      <c r="H89" s="19">
        <f t="shared" ref="H89" si="43">SUM(H82:H88)</f>
        <v>16.25</v>
      </c>
      <c r="I89" s="19">
        <f t="shared" ref="I89" si="44">SUM(I82:I88)</f>
        <v>76.22</v>
      </c>
      <c r="J89" s="19">
        <f t="shared" ref="J89:L89" si="45">SUM(J82:J88)</f>
        <v>529.54</v>
      </c>
      <c r="K89" s="25"/>
      <c r="L89" s="19">
        <f t="shared" si="45"/>
        <v>68.52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57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57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57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57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57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57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57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57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57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58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530</v>
      </c>
      <c r="G100" s="32">
        <f t="shared" ref="G100" si="50">G89+G99</f>
        <v>21.419999999999998</v>
      </c>
      <c r="H100" s="32">
        <f t="shared" ref="H100" si="51">H89+H99</f>
        <v>16.25</v>
      </c>
      <c r="I100" s="32">
        <f t="shared" ref="I100" si="52">I89+I99</f>
        <v>76.22</v>
      </c>
      <c r="J100" s="32">
        <f t="shared" ref="J100:L100" si="53">J89+J99</f>
        <v>529.54</v>
      </c>
      <c r="K100" s="32"/>
      <c r="L100" s="32">
        <f t="shared" si="53"/>
        <v>68.52</v>
      </c>
    </row>
    <row r="101" spans="1:12" ht="23.25" x14ac:dyDescent="0.25">
      <c r="A101" s="20">
        <v>2</v>
      </c>
      <c r="B101" s="21">
        <v>1</v>
      </c>
      <c r="C101" s="22" t="s">
        <v>20</v>
      </c>
      <c r="D101" s="5" t="s">
        <v>21</v>
      </c>
      <c r="E101" s="45" t="s">
        <v>54</v>
      </c>
      <c r="F101" s="54">
        <v>243</v>
      </c>
      <c r="G101" s="54">
        <v>13.24</v>
      </c>
      <c r="H101" s="54">
        <v>10.549999999999999</v>
      </c>
      <c r="I101" s="54">
        <v>76.819999999999993</v>
      </c>
      <c r="J101" s="62">
        <v>503.25</v>
      </c>
      <c r="K101" s="70" t="s">
        <v>73</v>
      </c>
      <c r="L101" s="60">
        <v>44.41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57"/>
    </row>
    <row r="103" spans="1:12" ht="15" x14ac:dyDescent="0.25">
      <c r="A103" s="23"/>
      <c r="B103" s="15"/>
      <c r="C103" s="11"/>
      <c r="D103" s="7" t="s">
        <v>22</v>
      </c>
      <c r="E103" s="45" t="s">
        <v>39</v>
      </c>
      <c r="F103" s="50">
        <v>200</v>
      </c>
      <c r="G103" s="51">
        <v>0.3</v>
      </c>
      <c r="H103" s="48">
        <v>0.09</v>
      </c>
      <c r="I103" s="48">
        <v>7.84</v>
      </c>
      <c r="J103" s="48">
        <v>33.369999999999997</v>
      </c>
      <c r="K103" s="64" t="s">
        <v>62</v>
      </c>
      <c r="L103" s="56">
        <v>6.72</v>
      </c>
    </row>
    <row r="104" spans="1:12" ht="15" x14ac:dyDescent="0.25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1"/>
      <c r="L104" s="57"/>
    </row>
    <row r="105" spans="1:12" ht="23.25" x14ac:dyDescent="0.25">
      <c r="A105" s="23"/>
      <c r="B105" s="15"/>
      <c r="C105" s="11"/>
      <c r="D105" s="7" t="s">
        <v>24</v>
      </c>
      <c r="E105" s="45" t="s">
        <v>53</v>
      </c>
      <c r="F105" s="50">
        <v>100</v>
      </c>
      <c r="G105" s="51">
        <v>0.4</v>
      </c>
      <c r="H105" s="51">
        <v>0.4</v>
      </c>
      <c r="I105" s="51">
        <v>9.8000000000000007</v>
      </c>
      <c r="J105" s="51">
        <v>44.4</v>
      </c>
      <c r="K105" s="71" t="s">
        <v>63</v>
      </c>
      <c r="L105" s="56">
        <v>17.39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57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57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543</v>
      </c>
      <c r="G108" s="19">
        <f t="shared" ref="G108:J108" si="54">SUM(G101:G107)</f>
        <v>13.940000000000001</v>
      </c>
      <c r="H108" s="19">
        <f t="shared" si="54"/>
        <v>11.04</v>
      </c>
      <c r="I108" s="19">
        <f t="shared" si="54"/>
        <v>94.46</v>
      </c>
      <c r="J108" s="19">
        <f t="shared" si="54"/>
        <v>581.02</v>
      </c>
      <c r="K108" s="25"/>
      <c r="L108" s="58">
        <f t="shared" ref="L108" si="55">SUM(L101:L107)</f>
        <v>68.52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57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57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57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57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57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57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57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57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57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58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543</v>
      </c>
      <c r="G119" s="32">
        <f t="shared" ref="G119" si="58">G108+G118</f>
        <v>13.940000000000001</v>
      </c>
      <c r="H119" s="32">
        <f t="shared" ref="H119" si="59">H108+H118</f>
        <v>11.04</v>
      </c>
      <c r="I119" s="32">
        <f t="shared" ref="I119" si="60">I108+I118</f>
        <v>94.46</v>
      </c>
      <c r="J119" s="32">
        <f t="shared" ref="J119:L119" si="61">J108+J118</f>
        <v>581.02</v>
      </c>
      <c r="K119" s="32"/>
      <c r="L119" s="32">
        <f t="shared" si="61"/>
        <v>68.52</v>
      </c>
    </row>
    <row r="120" spans="1:12" ht="23.25" x14ac:dyDescent="0.25">
      <c r="A120" s="14">
        <v>2</v>
      </c>
      <c r="B120" s="15">
        <v>2</v>
      </c>
      <c r="C120" s="22" t="s">
        <v>20</v>
      </c>
      <c r="D120" s="5" t="s">
        <v>21</v>
      </c>
      <c r="E120" s="45" t="s">
        <v>60</v>
      </c>
      <c r="F120" s="50">
        <v>270</v>
      </c>
      <c r="G120" s="48">
        <v>10.23</v>
      </c>
      <c r="H120" s="48">
        <v>14.12</v>
      </c>
      <c r="I120" s="48">
        <v>61.39</v>
      </c>
      <c r="J120" s="48">
        <v>420.9</v>
      </c>
      <c r="K120" s="74" t="s">
        <v>74</v>
      </c>
      <c r="L120" s="52">
        <v>61.82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57"/>
    </row>
    <row r="122" spans="1:12" ht="15" x14ac:dyDescent="0.25">
      <c r="A122" s="14"/>
      <c r="B122" s="15"/>
      <c r="C122" s="11"/>
      <c r="D122" s="7" t="s">
        <v>22</v>
      </c>
      <c r="E122" s="45" t="s">
        <v>42</v>
      </c>
      <c r="F122" s="50">
        <v>210</v>
      </c>
      <c r="G122" s="48">
        <v>0.27</v>
      </c>
      <c r="H122" s="48">
        <v>0.06</v>
      </c>
      <c r="I122" s="51">
        <v>15.3</v>
      </c>
      <c r="J122" s="51">
        <v>62.8</v>
      </c>
      <c r="K122" s="68" t="s">
        <v>66</v>
      </c>
      <c r="L122" s="52">
        <v>5.43</v>
      </c>
    </row>
    <row r="123" spans="1:12" ht="23.25" x14ac:dyDescent="0.25">
      <c r="A123" s="14"/>
      <c r="B123" s="15"/>
      <c r="C123" s="11"/>
      <c r="D123" s="7" t="s">
        <v>23</v>
      </c>
      <c r="E123" s="45" t="s">
        <v>43</v>
      </c>
      <c r="F123" s="50">
        <v>20</v>
      </c>
      <c r="G123" s="48">
        <v>1.52</v>
      </c>
      <c r="H123" s="48">
        <v>0.18</v>
      </c>
      <c r="I123" s="48">
        <v>9.68</v>
      </c>
      <c r="J123" s="51">
        <v>46.4</v>
      </c>
      <c r="K123" s="71" t="s">
        <v>63</v>
      </c>
      <c r="L123" s="52">
        <v>1.27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57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57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57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12.02</v>
      </c>
      <c r="H127" s="19">
        <f t="shared" si="62"/>
        <v>14.36</v>
      </c>
      <c r="I127" s="19">
        <f t="shared" si="62"/>
        <v>86.37</v>
      </c>
      <c r="J127" s="19">
        <f t="shared" si="62"/>
        <v>530.1</v>
      </c>
      <c r="K127" s="25"/>
      <c r="L127" s="19">
        <f t="shared" ref="L127" si="63">SUM(L120:L126)</f>
        <v>68.52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57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57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57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57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57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57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57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57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57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58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500</v>
      </c>
      <c r="G138" s="32">
        <f t="shared" ref="G138" si="66">G127+G137</f>
        <v>12.02</v>
      </c>
      <c r="H138" s="32">
        <f t="shared" ref="H138" si="67">H127+H137</f>
        <v>14.36</v>
      </c>
      <c r="I138" s="32">
        <f t="shared" ref="I138" si="68">I127+I137</f>
        <v>86.37</v>
      </c>
      <c r="J138" s="32">
        <f t="shared" ref="J138:L138" si="69">J127+J137</f>
        <v>530.1</v>
      </c>
      <c r="K138" s="32"/>
      <c r="L138" s="32">
        <f t="shared" si="69"/>
        <v>68.52</v>
      </c>
    </row>
    <row r="139" spans="1:12" ht="33.75" x14ac:dyDescent="0.25">
      <c r="A139" s="20">
        <v>2</v>
      </c>
      <c r="B139" s="21">
        <v>3</v>
      </c>
      <c r="C139" s="22" t="s">
        <v>20</v>
      </c>
      <c r="D139" s="5" t="s">
        <v>21</v>
      </c>
      <c r="E139" s="45" t="s">
        <v>61</v>
      </c>
      <c r="F139" s="61">
        <v>260</v>
      </c>
      <c r="G139" s="54">
        <v>10.31</v>
      </c>
      <c r="H139" s="54">
        <v>12.96</v>
      </c>
      <c r="I139" s="54">
        <v>35.35</v>
      </c>
      <c r="J139" s="54">
        <v>310.51</v>
      </c>
      <c r="K139" s="76" t="s">
        <v>76</v>
      </c>
      <c r="L139" s="54">
        <v>61.49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57"/>
    </row>
    <row r="141" spans="1:12" ht="15" x14ac:dyDescent="0.25">
      <c r="A141" s="23"/>
      <c r="B141" s="15"/>
      <c r="C141" s="11"/>
      <c r="D141" s="7" t="s">
        <v>22</v>
      </c>
      <c r="E141" s="45" t="s">
        <v>46</v>
      </c>
      <c r="F141" s="50">
        <v>200</v>
      </c>
      <c r="G141" s="51">
        <v>0.1</v>
      </c>
      <c r="H141" s="48">
        <v>0.02</v>
      </c>
      <c r="I141" s="48">
        <v>7.01</v>
      </c>
      <c r="J141" s="48">
        <v>28.64</v>
      </c>
      <c r="K141" s="68" t="s">
        <v>66</v>
      </c>
      <c r="L141" s="52">
        <v>1.89</v>
      </c>
    </row>
    <row r="142" spans="1:12" ht="15.75" customHeight="1" x14ac:dyDescent="0.25">
      <c r="A142" s="23"/>
      <c r="B142" s="15"/>
      <c r="C142" s="11"/>
      <c r="D142" s="7" t="s">
        <v>23</v>
      </c>
      <c r="E142" s="45" t="s">
        <v>43</v>
      </c>
      <c r="F142" s="50">
        <v>30</v>
      </c>
      <c r="G142" s="48">
        <v>2.2799999999999998</v>
      </c>
      <c r="H142" s="48">
        <v>0.27</v>
      </c>
      <c r="I142" s="48">
        <v>14.52</v>
      </c>
      <c r="J142" s="51">
        <v>69.599999999999994</v>
      </c>
      <c r="K142" s="71" t="s">
        <v>63</v>
      </c>
      <c r="L142" s="52">
        <v>1.89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57"/>
    </row>
    <row r="144" spans="1:12" ht="23.25" x14ac:dyDescent="0.25">
      <c r="A144" s="23"/>
      <c r="B144" s="15"/>
      <c r="C144" s="11"/>
      <c r="D144" s="6"/>
      <c r="E144" s="45" t="s">
        <v>40</v>
      </c>
      <c r="F144" s="50">
        <v>20</v>
      </c>
      <c r="G144" s="51">
        <v>1.4</v>
      </c>
      <c r="H144" s="53">
        <v>4</v>
      </c>
      <c r="I144" s="51">
        <v>12.8</v>
      </c>
      <c r="J144" s="53">
        <v>94</v>
      </c>
      <c r="K144" s="71" t="s">
        <v>63</v>
      </c>
      <c r="L144" s="63">
        <v>3.25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57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14.09</v>
      </c>
      <c r="H146" s="19">
        <f t="shared" si="70"/>
        <v>17.25</v>
      </c>
      <c r="I146" s="19">
        <f t="shared" si="70"/>
        <v>69.679999999999993</v>
      </c>
      <c r="J146" s="19">
        <f t="shared" si="70"/>
        <v>502.75</v>
      </c>
      <c r="K146" s="25"/>
      <c r="L146" s="19">
        <f t="shared" ref="L146" si="71">SUM(L139:L145)</f>
        <v>68.52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57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57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57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57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57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57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57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57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57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58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510</v>
      </c>
      <c r="G157" s="32">
        <f t="shared" ref="G157" si="74">G146+G156</f>
        <v>14.09</v>
      </c>
      <c r="H157" s="32">
        <f t="shared" ref="H157" si="75">H146+H156</f>
        <v>17.25</v>
      </c>
      <c r="I157" s="32">
        <f t="shared" ref="I157" si="76">I146+I156</f>
        <v>69.679999999999993</v>
      </c>
      <c r="J157" s="32">
        <f t="shared" ref="J157:L157" si="77">J146+J156</f>
        <v>502.75</v>
      </c>
      <c r="K157" s="32"/>
      <c r="L157" s="32">
        <f t="shared" si="77"/>
        <v>68.52</v>
      </c>
    </row>
    <row r="158" spans="1:12" ht="23.25" x14ac:dyDescent="0.25">
      <c r="A158" s="20">
        <v>2</v>
      </c>
      <c r="B158" s="21">
        <v>4</v>
      </c>
      <c r="C158" s="22" t="s">
        <v>20</v>
      </c>
      <c r="D158" s="5" t="s">
        <v>21</v>
      </c>
      <c r="E158" s="45" t="s">
        <v>57</v>
      </c>
      <c r="F158" s="54">
        <v>293</v>
      </c>
      <c r="G158" s="54">
        <v>9.2800000000000011</v>
      </c>
      <c r="H158" s="54">
        <v>9.83</v>
      </c>
      <c r="I158" s="54">
        <v>63.730000000000004</v>
      </c>
      <c r="J158" s="54">
        <v>383.33000000000004</v>
      </c>
      <c r="K158" s="70" t="s">
        <v>69</v>
      </c>
      <c r="L158" s="49">
        <v>57.71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57"/>
    </row>
    <row r="160" spans="1:12" ht="15" x14ac:dyDescent="0.25">
      <c r="A160" s="23"/>
      <c r="B160" s="15"/>
      <c r="C160" s="11"/>
      <c r="D160" s="7" t="s">
        <v>22</v>
      </c>
      <c r="E160" s="45" t="s">
        <v>48</v>
      </c>
      <c r="F160" s="50">
        <v>200</v>
      </c>
      <c r="G160" s="48">
        <v>2.0299999999999998</v>
      </c>
      <c r="H160" s="51">
        <v>1.5</v>
      </c>
      <c r="I160" s="48">
        <v>12.46</v>
      </c>
      <c r="J160" s="48">
        <v>71.44</v>
      </c>
      <c r="K160" s="72" t="s">
        <v>70</v>
      </c>
      <c r="L160" s="52">
        <v>8.15</v>
      </c>
    </row>
    <row r="161" spans="1:12" ht="23.25" x14ac:dyDescent="0.25">
      <c r="A161" s="23"/>
      <c r="B161" s="15"/>
      <c r="C161" s="11"/>
      <c r="D161" s="7" t="s">
        <v>23</v>
      </c>
      <c r="E161" s="45" t="s">
        <v>55</v>
      </c>
      <c r="F161" s="50">
        <v>20</v>
      </c>
      <c r="G161" s="48">
        <v>1.54</v>
      </c>
      <c r="H161" s="48">
        <v>0.16</v>
      </c>
      <c r="I161" s="48">
        <v>10.039999999999999</v>
      </c>
      <c r="J161" s="51">
        <v>48.6</v>
      </c>
      <c r="K161" s="71" t="s">
        <v>63</v>
      </c>
      <c r="L161" s="52">
        <v>2.66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57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57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57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513</v>
      </c>
      <c r="G165" s="19">
        <f t="shared" ref="G165:J165" si="78">SUM(G158:G164)</f>
        <v>12.850000000000001</v>
      </c>
      <c r="H165" s="19">
        <f t="shared" si="78"/>
        <v>11.49</v>
      </c>
      <c r="I165" s="19">
        <f t="shared" si="78"/>
        <v>86.22999999999999</v>
      </c>
      <c r="J165" s="19">
        <f t="shared" si="78"/>
        <v>503.37000000000006</v>
      </c>
      <c r="K165" s="25"/>
      <c r="L165" s="58">
        <f t="shared" ref="L165" si="79">SUM(L158:L164)</f>
        <v>68.52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57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57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57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57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57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57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57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57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57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58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513</v>
      </c>
      <c r="G176" s="32">
        <f t="shared" ref="G176" si="82">G165+G175</f>
        <v>12.850000000000001</v>
      </c>
      <c r="H176" s="32">
        <f t="shared" ref="H176" si="83">H165+H175</f>
        <v>11.49</v>
      </c>
      <c r="I176" s="32">
        <f t="shared" ref="I176" si="84">I165+I175</f>
        <v>86.22999999999999</v>
      </c>
      <c r="J176" s="32">
        <f t="shared" ref="J176:L176" si="85">J165+J175</f>
        <v>503.37000000000006</v>
      </c>
      <c r="K176" s="32"/>
      <c r="L176" s="32">
        <f t="shared" si="85"/>
        <v>68.52</v>
      </c>
    </row>
    <row r="177" spans="1:12" ht="23.25" x14ac:dyDescent="0.25">
      <c r="A177" s="20">
        <v>2</v>
      </c>
      <c r="B177" s="21">
        <v>5</v>
      </c>
      <c r="C177" s="22" t="s">
        <v>20</v>
      </c>
      <c r="D177" s="5" t="s">
        <v>21</v>
      </c>
      <c r="E177" s="45" t="s">
        <v>52</v>
      </c>
      <c r="F177" s="54">
        <v>200</v>
      </c>
      <c r="G177" s="54">
        <v>14.96</v>
      </c>
      <c r="H177" s="54">
        <v>11.73</v>
      </c>
      <c r="I177" s="54">
        <v>39.840000000000003</v>
      </c>
      <c r="J177" s="54">
        <v>317.25</v>
      </c>
      <c r="K177" s="72" t="s">
        <v>72</v>
      </c>
      <c r="L177" s="54">
        <v>34.89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57"/>
    </row>
    <row r="179" spans="1:12" ht="15" x14ac:dyDescent="0.25">
      <c r="A179" s="23"/>
      <c r="B179" s="15"/>
      <c r="C179" s="11"/>
      <c r="D179" s="7" t="s">
        <v>22</v>
      </c>
      <c r="E179" s="45" t="s">
        <v>56</v>
      </c>
      <c r="F179" s="50">
        <v>200</v>
      </c>
      <c r="G179" s="53">
        <v>1</v>
      </c>
      <c r="H179" s="51">
        <v>0.2</v>
      </c>
      <c r="I179" s="51">
        <v>20.399999999999999</v>
      </c>
      <c r="J179" s="53">
        <v>92</v>
      </c>
      <c r="K179" s="75" t="s">
        <v>75</v>
      </c>
      <c r="L179" s="52">
        <v>15.13</v>
      </c>
    </row>
    <row r="180" spans="1:12" ht="23.25" x14ac:dyDescent="0.25">
      <c r="A180" s="23"/>
      <c r="B180" s="15"/>
      <c r="C180" s="11"/>
      <c r="D180" s="7" t="s">
        <v>23</v>
      </c>
      <c r="E180" s="45" t="s">
        <v>43</v>
      </c>
      <c r="F180" s="50">
        <v>30</v>
      </c>
      <c r="G180" s="48">
        <v>2.2799999999999998</v>
      </c>
      <c r="H180" s="48">
        <v>0.27</v>
      </c>
      <c r="I180" s="48">
        <v>14.52</v>
      </c>
      <c r="J180" s="51">
        <v>69.599999999999994</v>
      </c>
      <c r="K180" s="71" t="s">
        <v>63</v>
      </c>
      <c r="L180" s="52">
        <v>2</v>
      </c>
    </row>
    <row r="181" spans="1:12" ht="23.25" x14ac:dyDescent="0.25">
      <c r="A181" s="23"/>
      <c r="B181" s="15"/>
      <c r="C181" s="11"/>
      <c r="D181" s="7" t="s">
        <v>24</v>
      </c>
      <c r="E181" s="45" t="s">
        <v>53</v>
      </c>
      <c r="F181" s="50">
        <v>100</v>
      </c>
      <c r="G181" s="51">
        <v>0.4</v>
      </c>
      <c r="H181" s="51">
        <v>0.4</v>
      </c>
      <c r="I181" s="51">
        <v>9.8000000000000007</v>
      </c>
      <c r="J181" s="51">
        <v>44.4</v>
      </c>
      <c r="K181" s="71" t="s">
        <v>63</v>
      </c>
      <c r="L181" s="52">
        <v>16.5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57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57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18.64</v>
      </c>
      <c r="H184" s="19">
        <f t="shared" si="86"/>
        <v>12.6</v>
      </c>
      <c r="I184" s="19">
        <f t="shared" si="86"/>
        <v>84.56</v>
      </c>
      <c r="J184" s="19">
        <f t="shared" si="86"/>
        <v>523.25</v>
      </c>
      <c r="K184" s="25"/>
      <c r="L184" s="58">
        <f t="shared" ref="L184" si="87">SUM(L177:L183)</f>
        <v>68.52000000000001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57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57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57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57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57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57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57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57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57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58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530</v>
      </c>
      <c r="G195" s="32">
        <f t="shared" ref="G195" si="90">G184+G194</f>
        <v>18.64</v>
      </c>
      <c r="H195" s="32">
        <f t="shared" ref="H195" si="91">H184+H194</f>
        <v>12.6</v>
      </c>
      <c r="I195" s="32">
        <f t="shared" ref="I195" si="92">I184+I194</f>
        <v>84.56</v>
      </c>
      <c r="J195" s="32">
        <f t="shared" ref="J195" si="93">J184+J194</f>
        <v>523.25</v>
      </c>
      <c r="K195" s="32"/>
      <c r="L195" s="32">
        <f t="shared" ref="L195" si="94">L184+L194</f>
        <v>68.52000000000001</v>
      </c>
    </row>
    <row r="196" spans="1:12" ht="13.5" thickBot="1" x14ac:dyDescent="0.25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520.9</v>
      </c>
      <c r="G196" s="34">
        <f t="shared" ref="G196:J196" si="95">(G24+G43+G62+G81+G100+G119+G138+G157+G176+G195)/(IF(G24=0,0,1)+IF(G43=0,0,1)+IF(G62=0,0,1)+IF(G81=0,0,1)+IF(G100=0,0,1)+IF(G119=0,0,1)+IF(G138=0,0,1)+IF(G157=0,0,1)+IF(G176=0,0,1)+IF(G195=0,0,1))</f>
        <v>16.260999999999996</v>
      </c>
      <c r="H196" s="34">
        <f t="shared" si="95"/>
        <v>14.323999999999998</v>
      </c>
      <c r="I196" s="34">
        <f t="shared" si="95"/>
        <v>78.586999999999989</v>
      </c>
      <c r="J196" s="34">
        <f t="shared" si="95"/>
        <v>515.56999999999994</v>
      </c>
      <c r="K196" s="69"/>
      <c r="L196" s="59">
        <f t="shared" ref="L196" si="96">(L24+L43+L62+L81+L100+L119+L138+L157+L176+L195)/(IF(L24=0,0,1)+IF(L43=0,0,1)+IF(L62=0,0,1)+IF(L81=0,0,1)+IF(L100=0,0,1)+IF(L119=0,0,1)+IF(L138=0,0,1)+IF(L157=0,0,1)+IF(L176=0,0,1)+IF(L195=0,0,1))</f>
        <v>68.52</v>
      </c>
    </row>
  </sheetData>
  <sheetProtection password="CF66"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Чурсина</cp:lastModifiedBy>
  <dcterms:created xsi:type="dcterms:W3CDTF">2022-05-16T14:23:56Z</dcterms:created>
  <dcterms:modified xsi:type="dcterms:W3CDTF">2024-09-10T04:16:16Z</dcterms:modified>
</cp:coreProperties>
</file>